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7609C0E9-C83E-49CA-A1FA-C0624C824AA3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30" i="1"/>
  <c r="H23" i="1"/>
  <c r="H22" i="1"/>
  <c r="H13" i="1"/>
  <c r="G17" i="1"/>
  <c r="F17" i="1"/>
  <c r="D17" i="1"/>
  <c r="C17" i="1"/>
  <c r="E17" i="1" s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81" i="1"/>
  <c r="D73" i="1"/>
  <c r="D81" i="1" s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H37" i="1"/>
  <c r="E37" i="1"/>
  <c r="H17" i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<sst xmlns="http://schemas.openxmlformats.org/spreadsheetml/2006/main" count="88" uniqueCount="88">
  <si>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</si>
  <si>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</si>
  <si>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</si>
  <si>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</si>
  <si>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</si>
  <si>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</si>
  <si>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</si>
  <si>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</si>
  <si>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</si>
  <si>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</si>
  <si>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</si>
  <si>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</si>
  <si>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</si>
  <si>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</si>
  <si>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</si>
  <si>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</si>
  <si>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</si>
  <si>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</si>
  <si>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</si>
  <si>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</si>
  <si>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</si>
  <si>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</si>
  <si>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</si>
  <si>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</si>
  <si>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</si>
  <si>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</si>
  <si>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</si>
  <si>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</si>
  <si>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</si>
  <si>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</si>
  <si>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</si>
  <si>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</si>
  <si>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</si>
  <si>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</si>
  <si>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</si>
  <si>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</si>
  <si>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</si>
  <si>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</si>
  <si>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</si>
  <si>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</si>
  <si>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</si>
  <si>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</si>
  <si>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</si>
  <si>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</si>
  <si>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</si>
  <si>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</si>
  <si>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</si>
  <si>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</si>
  <si>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</si>
  <si>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</si>
  <si>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</si>
  <si>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</si>
  <si>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</si>
  <si>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</si>
  <si>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</si>
  <si>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</si>
  <si>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</si>
  <si>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</si>
  <si>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</si>
  <si>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</si>
  <si>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</si>
  <si>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</si>
  <si>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</si>
  <si>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</si>
  <si>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</si>
  <si>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</si>
  <si>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</si>
  <si>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</si>
  <si>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</si>
  <si>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</si>
  <si>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</si>
  <si>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</si>
  <si>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</si>
  <si>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</si>
  <si>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</si>
  <si>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</si>
  <si>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</si>
  <si>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</si>
  <si>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</si>
  <si>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</si>
  <si>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</si>
  <si>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</si>
  <si>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</si>
  <si>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</si>
  <si>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</si>
  <si>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</si>
  <si>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</si>
  <si>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1ero.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</si>
</sst>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J19" sqref="J19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5" t="s">
        <v>86</v>
      </c>
      <c r="C2" s="26"/>
      <c r="D2" s="26"/>
      <c r="E2" s="26"/>
      <c r="F2" s="26"/>
      <c r="G2" s="26"/>
      <c r="H2" s="27"/>
    </row>
    <row r="3" spans="2:9" x14ac:dyDescent="0.25">
      <c r="B3" s="28" t="s">
        <v>1</v>
      </c>
      <c r="C3" s="29"/>
      <c r="D3" s="29"/>
      <c r="E3" s="29"/>
      <c r="F3" s="29"/>
      <c r="G3" s="29"/>
      <c r="H3" s="30"/>
    </row>
    <row r="4" spans="2:9" x14ac:dyDescent="0.25">
      <c r="B4" s="28" t="s">
        <v>2</v>
      </c>
      <c r="C4" s="29"/>
      <c r="D4" s="29"/>
      <c r="E4" s="29"/>
      <c r="F4" s="29"/>
      <c r="G4" s="29"/>
      <c r="H4" s="30"/>
    </row>
    <row r="5" spans="2:9" ht="13.1" thickBot="1" x14ac:dyDescent="0.3">
      <c r="B5" s="31" t="s">
        <v>87</v>
      </c>
      <c r="C5" s="32"/>
      <c r="D5" s="32"/>
      <c r="E5" s="32"/>
      <c r="F5" s="32"/>
      <c r="G5" s="32"/>
      <c r="H5" s="33"/>
    </row>
    <row r="6" spans="2:9" ht="13.1" thickBot="1" x14ac:dyDescent="0.3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25" thickBot="1" x14ac:dyDescent="0.3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3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72604750</v>
      </c>
      <c r="D9" s="16">
        <f>SUM(D10:D16)</f>
        <v>550000</v>
      </c>
      <c r="E9" s="16">
        <f t="shared" ref="E9:E26" si="0">C9+D9</f>
        <v>73154750</v>
      </c>
      <c r="F9" s="16">
        <f>SUM(F10:F16)</f>
        <v>72284472.530000001</v>
      </c>
      <c r="G9" s="16">
        <f>SUM(G10:G16)</f>
        <v>71881893.540000007</v>
      </c>
      <c r="H9" s="16">
        <f t="shared" ref="H9:H40" si="1">E9-F9</f>
        <v>870277.46999999881</v>
      </c>
    </row>
    <row r="10" spans="2:9" ht="11.95" customHeight="1" x14ac:dyDescent="0.25">
      <c r="B10" s="11" t="s">
        <v>14</v>
      </c>
      <c r="C10" s="12">
        <v>24971050</v>
      </c>
      <c r="D10" s="13">
        <v>-109316.99</v>
      </c>
      <c r="E10" s="18">
        <f t="shared" si="0"/>
        <v>24861733.010000002</v>
      </c>
      <c r="F10" s="12">
        <v>24861733.010000002</v>
      </c>
      <c r="G10" s="12">
        <v>24861733.010000002</v>
      </c>
      <c r="H10" s="20">
        <f t="shared" si="1"/>
        <v>0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22967950</v>
      </c>
      <c r="D12" s="13">
        <v>695639.71</v>
      </c>
      <c r="E12" s="18">
        <f t="shared" si="0"/>
        <v>23663589.710000001</v>
      </c>
      <c r="F12" s="12">
        <v>23663589.710000001</v>
      </c>
      <c r="G12" s="12">
        <v>23663589.710000001</v>
      </c>
      <c r="H12" s="20">
        <f t="shared" si="1"/>
        <v>0</v>
      </c>
    </row>
    <row r="13" spans="2:9" ht="11.95" customHeight="1" x14ac:dyDescent="0.25">
      <c r="B13" s="11" t="s">
        <v>17</v>
      </c>
      <c r="C13" s="12">
        <v>10141550</v>
      </c>
      <c r="D13" s="13">
        <v>203863.35</v>
      </c>
      <c r="E13" s="18">
        <f>C13+D13</f>
        <v>10345413.35</v>
      </c>
      <c r="F13" s="12">
        <v>10345413.35</v>
      </c>
      <c r="G13" s="12">
        <v>10187691.84</v>
      </c>
      <c r="H13" s="20">
        <f t="shared" si="1"/>
        <v>0</v>
      </c>
    </row>
    <row r="14" spans="2:9" ht="11.95" customHeight="1" x14ac:dyDescent="0.25">
      <c r="B14" s="11" t="s">
        <v>18</v>
      </c>
      <c r="C14" s="12">
        <v>13303250</v>
      </c>
      <c r="D14" s="13">
        <v>789663.93</v>
      </c>
      <c r="E14" s="18">
        <f t="shared" si="0"/>
        <v>14092913.93</v>
      </c>
      <c r="F14" s="12">
        <v>13222636.460000001</v>
      </c>
      <c r="G14" s="12">
        <v>12977778.98</v>
      </c>
      <c r="H14" s="20">
        <f t="shared" si="1"/>
        <v>870277.46999999881</v>
      </c>
    </row>
    <row r="15" spans="2:9" ht="11.95" customHeight="1" x14ac:dyDescent="0.25">
      <c r="B15" s="11" t="s">
        <v>19</v>
      </c>
      <c r="C15" s="12">
        <v>1092950</v>
      </c>
      <c r="D15" s="13">
        <v>-1092950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1.95" customHeight="1" x14ac:dyDescent="0.25">
      <c r="B16" s="11" t="s">
        <v>20</v>
      </c>
      <c r="C16" s="12">
        <v>128000</v>
      </c>
      <c r="D16" s="13">
        <v>63100</v>
      </c>
      <c r="E16" s="18">
        <f t="shared" si="0"/>
        <v>191100</v>
      </c>
      <c r="F16" s="12">
        <v>191100</v>
      </c>
      <c r="G16" s="12">
        <v>191100</v>
      </c>
      <c r="H16" s="20">
        <f t="shared" si="1"/>
        <v>0</v>
      </c>
    </row>
    <row r="17" spans="2:8" ht="24.05" customHeight="1" x14ac:dyDescent="0.25">
      <c r="B17" s="6" t="s">
        <v>21</v>
      </c>
      <c r="C17" s="16">
        <f>SUM(C18:C26)</f>
        <v>9437446.6999999993</v>
      </c>
      <c r="D17" s="16">
        <f>SUM(D18:D26)</f>
        <v>4420052.47</v>
      </c>
      <c r="E17" s="16">
        <f t="shared" si="0"/>
        <v>13857499.169999998</v>
      </c>
      <c r="F17" s="16">
        <f>SUM(F18:F26)</f>
        <v>13276252.229999999</v>
      </c>
      <c r="G17" s="16">
        <f>SUM(G18:G26)</f>
        <v>13065564.34</v>
      </c>
      <c r="H17" s="16">
        <f t="shared" si="1"/>
        <v>581246.93999999948</v>
      </c>
    </row>
    <row r="18" spans="2:8" ht="23.6" x14ac:dyDescent="0.25">
      <c r="B18" s="9" t="s">
        <v>22</v>
      </c>
      <c r="C18" s="12">
        <v>2150000</v>
      </c>
      <c r="D18" s="13">
        <v>49558.23</v>
      </c>
      <c r="E18" s="18">
        <f t="shared" si="0"/>
        <v>2199558.23</v>
      </c>
      <c r="F18" s="12">
        <v>2113884.17</v>
      </c>
      <c r="G18" s="12">
        <v>2106369.7799999998</v>
      </c>
      <c r="H18" s="20">
        <f t="shared" si="1"/>
        <v>85674.060000000056</v>
      </c>
    </row>
    <row r="19" spans="2:8" ht="11.95" customHeight="1" x14ac:dyDescent="0.25">
      <c r="B19" s="9" t="s">
        <v>23</v>
      </c>
      <c r="C19" s="12">
        <v>654500</v>
      </c>
      <c r="D19" s="13">
        <v>4267489.92</v>
      </c>
      <c r="E19" s="18">
        <f t="shared" si="0"/>
        <v>4921989.92</v>
      </c>
      <c r="F19" s="12">
        <v>4680345.62</v>
      </c>
      <c r="G19" s="12">
        <v>4561551.3</v>
      </c>
      <c r="H19" s="20">
        <f t="shared" si="1"/>
        <v>241644.29999999981</v>
      </c>
    </row>
    <row r="20" spans="2:8" ht="11.95" customHeight="1" x14ac:dyDescent="0.25">
      <c r="B20" s="9" t="s">
        <v>24</v>
      </c>
      <c r="C20" s="12">
        <v>10000</v>
      </c>
      <c r="D20" s="13">
        <v>3840.78</v>
      </c>
      <c r="E20" s="18">
        <f t="shared" si="0"/>
        <v>13840.78</v>
      </c>
      <c r="F20" s="12">
        <v>13840.77</v>
      </c>
      <c r="G20" s="12">
        <v>13840.77</v>
      </c>
      <c r="H20" s="20">
        <f t="shared" si="1"/>
        <v>1.0000000000218279E-2</v>
      </c>
    </row>
    <row r="21" spans="2:8" ht="11.95" customHeight="1" x14ac:dyDescent="0.25">
      <c r="B21" s="9" t="s">
        <v>25</v>
      </c>
      <c r="C21" s="12">
        <v>2132500</v>
      </c>
      <c r="D21" s="13">
        <v>481670.85</v>
      </c>
      <c r="E21" s="18">
        <f t="shared" si="0"/>
        <v>2614170.85</v>
      </c>
      <c r="F21" s="12">
        <v>2492048.15</v>
      </c>
      <c r="G21" s="12">
        <v>2417956.63</v>
      </c>
      <c r="H21" s="20">
        <f t="shared" si="1"/>
        <v>122122.70000000019</v>
      </c>
    </row>
    <row r="22" spans="2:8" ht="11.95" customHeight="1" x14ac:dyDescent="0.25">
      <c r="B22" s="9" t="s">
        <v>26</v>
      </c>
      <c r="C22" s="12">
        <v>518000</v>
      </c>
      <c r="D22" s="13">
        <v>37086.61</v>
      </c>
      <c r="E22" s="18">
        <f t="shared" si="0"/>
        <v>555086.61</v>
      </c>
      <c r="F22" s="12">
        <v>546139.11</v>
      </c>
      <c r="G22" s="12">
        <v>546139.11</v>
      </c>
      <c r="H22" s="20">
        <f t="shared" si="1"/>
        <v>8947.5</v>
      </c>
    </row>
    <row r="23" spans="2:8" ht="11.95" customHeight="1" x14ac:dyDescent="0.25">
      <c r="B23" s="9" t="s">
        <v>27</v>
      </c>
      <c r="C23" s="12">
        <v>1978000</v>
      </c>
      <c r="D23" s="13">
        <v>132409.26999999999</v>
      </c>
      <c r="E23" s="18">
        <f t="shared" si="0"/>
        <v>2110409.27</v>
      </c>
      <c r="F23" s="12">
        <v>2036406.98</v>
      </c>
      <c r="G23" s="12">
        <v>2026119.32</v>
      </c>
      <c r="H23" s="20">
        <f t="shared" si="1"/>
        <v>74002.290000000037</v>
      </c>
    </row>
    <row r="24" spans="2:8" ht="11.95" customHeight="1" x14ac:dyDescent="0.25">
      <c r="B24" s="9" t="s">
        <v>28</v>
      </c>
      <c r="C24" s="12">
        <v>938200</v>
      </c>
      <c r="D24" s="13">
        <v>-667804.56999999995</v>
      </c>
      <c r="E24" s="18">
        <f t="shared" si="0"/>
        <v>270395.43000000005</v>
      </c>
      <c r="F24" s="12">
        <v>267498.77</v>
      </c>
      <c r="G24" s="12">
        <v>267498.77</v>
      </c>
      <c r="H24" s="20">
        <f t="shared" si="1"/>
        <v>2896.6600000000326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1056246.7</v>
      </c>
      <c r="D26" s="13">
        <v>115801.38</v>
      </c>
      <c r="E26" s="18">
        <f t="shared" si="0"/>
        <v>1172048.08</v>
      </c>
      <c r="F26" s="12">
        <v>1126088.6599999999</v>
      </c>
      <c r="G26" s="12">
        <v>1126088.6599999999</v>
      </c>
      <c r="H26" s="20">
        <f t="shared" si="1"/>
        <v>45959.420000000158</v>
      </c>
    </row>
    <row r="27" spans="2:8" ht="20.149999999999999" customHeight="1" x14ac:dyDescent="0.25">
      <c r="B27" s="6" t="s">
        <v>31</v>
      </c>
      <c r="C27" s="16">
        <f>SUM(C28:C36)</f>
        <v>23830759.539999999</v>
      </c>
      <c r="D27" s="16">
        <f>SUM(D28:D36)</f>
        <v>7906401.1399999997</v>
      </c>
      <c r="E27" s="16">
        <f>D27+C27</f>
        <v>31737160.68</v>
      </c>
      <c r="F27" s="16">
        <f>SUM(F28:F36)</f>
        <v>30727637.369999994</v>
      </c>
      <c r="G27" s="16">
        <f>SUM(G28:G36)</f>
        <v>30634669.169999998</v>
      </c>
      <c r="H27" s="16">
        <f t="shared" si="1"/>
        <v>1009523.3100000061</v>
      </c>
    </row>
    <row r="28" spans="2:8" x14ac:dyDescent="0.25">
      <c r="B28" s="9" t="s">
        <v>32</v>
      </c>
      <c r="C28" s="12">
        <v>2082200</v>
      </c>
      <c r="D28" s="13">
        <v>722616.76</v>
      </c>
      <c r="E28" s="18">
        <f t="shared" ref="E28:E36" si="2">C28+D28</f>
        <v>2804816.76</v>
      </c>
      <c r="F28" s="12">
        <v>2738196.22</v>
      </c>
      <c r="G28" s="12">
        <v>2738196.22</v>
      </c>
      <c r="H28" s="20">
        <f t="shared" si="1"/>
        <v>66620.539999999572</v>
      </c>
    </row>
    <row r="29" spans="2:8" x14ac:dyDescent="0.25">
      <c r="B29" s="9" t="s">
        <v>33</v>
      </c>
      <c r="C29" s="12">
        <v>356000</v>
      </c>
      <c r="D29" s="13">
        <v>5507339.5800000001</v>
      </c>
      <c r="E29" s="18">
        <f t="shared" si="2"/>
        <v>5863339.5800000001</v>
      </c>
      <c r="F29" s="12">
        <v>5773154.5599999996</v>
      </c>
      <c r="G29" s="12">
        <v>5773154.5599999996</v>
      </c>
      <c r="H29" s="20">
        <f t="shared" si="1"/>
        <v>90185.020000000484</v>
      </c>
    </row>
    <row r="30" spans="2:8" ht="11.95" customHeight="1" x14ac:dyDescent="0.25">
      <c r="B30" s="9" t="s">
        <v>34</v>
      </c>
      <c r="C30" s="12">
        <v>7919997.9199999999</v>
      </c>
      <c r="D30" s="13">
        <v>1744587.18</v>
      </c>
      <c r="E30" s="18">
        <f t="shared" si="2"/>
        <v>9664585.0999999996</v>
      </c>
      <c r="F30" s="12">
        <v>9610395.0999999996</v>
      </c>
      <c r="G30" s="12">
        <v>9550655.0999999996</v>
      </c>
      <c r="H30" s="20">
        <f t="shared" si="1"/>
        <v>54190</v>
      </c>
    </row>
    <row r="31" spans="2:8" x14ac:dyDescent="0.25">
      <c r="B31" s="9" t="s">
        <v>35</v>
      </c>
      <c r="C31" s="12">
        <v>1767746.53</v>
      </c>
      <c r="D31" s="13">
        <v>-830489.58</v>
      </c>
      <c r="E31" s="18">
        <f t="shared" si="2"/>
        <v>937256.95000000007</v>
      </c>
      <c r="F31" s="12">
        <v>919154.13</v>
      </c>
      <c r="G31" s="12">
        <v>919154.13</v>
      </c>
      <c r="H31" s="20">
        <f t="shared" si="1"/>
        <v>18102.820000000065</v>
      </c>
    </row>
    <row r="32" spans="2:8" x14ac:dyDescent="0.25">
      <c r="B32" s="9" t="s">
        <v>36</v>
      </c>
      <c r="C32" s="12">
        <v>5459000</v>
      </c>
      <c r="D32" s="13">
        <v>-118176.05</v>
      </c>
      <c r="E32" s="18">
        <f t="shared" si="2"/>
        <v>5340823.95</v>
      </c>
      <c r="F32" s="12">
        <v>5286067.9800000004</v>
      </c>
      <c r="G32" s="12">
        <v>5252839.78</v>
      </c>
      <c r="H32" s="20">
        <f t="shared" si="1"/>
        <v>54755.969999999739</v>
      </c>
    </row>
    <row r="33" spans="2:8" x14ac:dyDescent="0.25">
      <c r="B33" s="9" t="s">
        <v>37</v>
      </c>
      <c r="C33" s="12">
        <v>943000</v>
      </c>
      <c r="D33" s="13">
        <v>554383.80000000005</v>
      </c>
      <c r="E33" s="18">
        <f t="shared" si="2"/>
        <v>1497383.8</v>
      </c>
      <c r="F33" s="12">
        <v>1484384.17</v>
      </c>
      <c r="G33" s="12">
        <v>1484384.17</v>
      </c>
      <c r="H33" s="20">
        <f t="shared" si="1"/>
        <v>12999.630000000121</v>
      </c>
    </row>
    <row r="34" spans="2:8" x14ac:dyDescent="0.25">
      <c r="B34" s="9" t="s">
        <v>38</v>
      </c>
      <c r="C34" s="12">
        <v>1489655.54</v>
      </c>
      <c r="D34" s="13">
        <v>-714671.05</v>
      </c>
      <c r="E34" s="18">
        <f t="shared" si="2"/>
        <v>774984.49</v>
      </c>
      <c r="F34" s="12">
        <v>755426.15</v>
      </c>
      <c r="G34" s="12">
        <v>755426.15</v>
      </c>
      <c r="H34" s="20">
        <f t="shared" si="1"/>
        <v>19558.339999999967</v>
      </c>
    </row>
    <row r="35" spans="2:8" x14ac:dyDescent="0.25">
      <c r="B35" s="9" t="s">
        <v>39</v>
      </c>
      <c r="C35" s="12">
        <v>3793159.55</v>
      </c>
      <c r="D35" s="13">
        <v>1060810.5</v>
      </c>
      <c r="E35" s="18">
        <f t="shared" si="2"/>
        <v>4853970.05</v>
      </c>
      <c r="F35" s="12">
        <v>4160859.06</v>
      </c>
      <c r="G35" s="12">
        <v>4160859.06</v>
      </c>
      <c r="H35" s="20">
        <f t="shared" si="1"/>
        <v>693110.98999999976</v>
      </c>
    </row>
    <row r="36" spans="2:8" x14ac:dyDescent="0.25">
      <c r="B36" s="9" t="s">
        <v>40</v>
      </c>
      <c r="C36" s="12">
        <v>20000</v>
      </c>
      <c r="D36" s="13">
        <v>-20000</v>
      </c>
      <c r="E36" s="18">
        <f t="shared" si="2"/>
        <v>0</v>
      </c>
      <c r="F36" s="12">
        <v>0</v>
      </c>
      <c r="G36" s="12">
        <v>0</v>
      </c>
      <c r="H36" s="20">
        <f t="shared" si="1"/>
        <v>0</v>
      </c>
    </row>
    <row r="37" spans="2:8" ht="20.149999999999999" customHeight="1" x14ac:dyDescent="0.25">
      <c r="B37" s="7" t="s">
        <v>41</v>
      </c>
      <c r="C37" s="16">
        <f>SUM(C38:C46)</f>
        <v>87000000</v>
      </c>
      <c r="D37" s="16">
        <f>SUM(D38:D46)</f>
        <v>15179832.470000001</v>
      </c>
      <c r="E37" s="16">
        <f>C37+D37</f>
        <v>102179832.47</v>
      </c>
      <c r="F37" s="16">
        <f>SUM(F38:F46)</f>
        <v>97273570.230000004</v>
      </c>
      <c r="G37" s="16">
        <f>SUM(G38:G46)</f>
        <v>97036060.230000004</v>
      </c>
      <c r="H37" s="16">
        <f t="shared" si="1"/>
        <v>4906262.2399999946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87000000</v>
      </c>
      <c r="D41" s="13">
        <v>15179832.470000001</v>
      </c>
      <c r="E41" s="18">
        <f t="shared" si="3"/>
        <v>102179832.47</v>
      </c>
      <c r="F41" s="12">
        <v>97273570.230000004</v>
      </c>
      <c r="G41" s="12">
        <v>97036060.230000004</v>
      </c>
      <c r="H41" s="20">
        <f t="shared" ref="H41:H72" si="4">E41-F41</f>
        <v>4906262.2399999946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2123000</v>
      </c>
      <c r="D47" s="16">
        <f>SUM(D48:D56)</f>
        <v>2246301.13</v>
      </c>
      <c r="E47" s="16">
        <f t="shared" si="3"/>
        <v>4369301.13</v>
      </c>
      <c r="F47" s="16">
        <f>SUM(F48:F56)</f>
        <v>4005898.76</v>
      </c>
      <c r="G47" s="16">
        <f>SUM(G48:G56)</f>
        <v>3986369.54</v>
      </c>
      <c r="H47" s="16">
        <f t="shared" si="4"/>
        <v>363402.37000000011</v>
      </c>
    </row>
    <row r="48" spans="2:8" x14ac:dyDescent="0.25">
      <c r="B48" s="9" t="s">
        <v>52</v>
      </c>
      <c r="C48" s="12">
        <v>1846716</v>
      </c>
      <c r="D48" s="13">
        <v>588455.15</v>
      </c>
      <c r="E48" s="18">
        <f t="shared" si="3"/>
        <v>2435171.15</v>
      </c>
      <c r="F48" s="12">
        <v>2095482.03</v>
      </c>
      <c r="G48" s="12">
        <v>2075952.81</v>
      </c>
      <c r="H48" s="20">
        <f t="shared" si="4"/>
        <v>339689.11999999988</v>
      </c>
    </row>
    <row r="49" spans="2:8" x14ac:dyDescent="0.25">
      <c r="B49" s="9" t="s">
        <v>53</v>
      </c>
      <c r="C49" s="12">
        <v>0</v>
      </c>
      <c r="D49" s="13">
        <v>73593.070000000007</v>
      </c>
      <c r="E49" s="18">
        <f t="shared" si="3"/>
        <v>73593.070000000007</v>
      </c>
      <c r="F49" s="12">
        <v>73031.39</v>
      </c>
      <c r="G49" s="12">
        <v>73031.39</v>
      </c>
      <c r="H49" s="20">
        <f t="shared" si="4"/>
        <v>561.68000000000757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0</v>
      </c>
      <c r="D51" s="13">
        <v>1339700</v>
      </c>
      <c r="E51" s="18">
        <f t="shared" si="3"/>
        <v>1339700</v>
      </c>
      <c r="F51" s="12">
        <v>1339699.98</v>
      </c>
      <c r="G51" s="12">
        <v>1339699.98</v>
      </c>
      <c r="H51" s="20">
        <f t="shared" si="4"/>
        <v>2.0000000018626451E-2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276284</v>
      </c>
      <c r="D53" s="13">
        <v>180280.91</v>
      </c>
      <c r="E53" s="18">
        <f t="shared" si="3"/>
        <v>456564.91000000003</v>
      </c>
      <c r="F53" s="12">
        <v>434766.38</v>
      </c>
      <c r="G53" s="12">
        <v>434766.38</v>
      </c>
      <c r="H53" s="20">
        <f t="shared" si="4"/>
        <v>21798.530000000028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0</v>
      </c>
      <c r="D56" s="13">
        <v>64272</v>
      </c>
      <c r="E56" s="18">
        <f t="shared" si="3"/>
        <v>64272</v>
      </c>
      <c r="F56" s="12">
        <v>62918.98</v>
      </c>
      <c r="G56" s="12">
        <v>62918.98</v>
      </c>
      <c r="H56" s="20">
        <f t="shared" si="4"/>
        <v>1353.0199999999968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33142562.84</v>
      </c>
      <c r="E57" s="16">
        <f t="shared" si="3"/>
        <v>33142562.84</v>
      </c>
      <c r="F57" s="16">
        <f>SUM(F58:F60)</f>
        <v>18144093.73</v>
      </c>
      <c r="G57" s="16">
        <f>SUM(G58:G60)</f>
        <v>18144093.73</v>
      </c>
      <c r="H57" s="16">
        <f t="shared" si="4"/>
        <v>14998469.109999999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33142562.84</v>
      </c>
      <c r="E59" s="18">
        <f t="shared" si="3"/>
        <v>33142562.84</v>
      </c>
      <c r="F59" s="12">
        <v>18144093.73</v>
      </c>
      <c r="G59" s="12">
        <v>18144093.73</v>
      </c>
      <c r="H59" s="18">
        <f t="shared" si="4"/>
        <v>14998469.109999999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3.1" thickBot="1" x14ac:dyDescent="0.3">
      <c r="B81" s="8" t="s">
        <v>85</v>
      </c>
      <c r="C81" s="22">
        <f>SUM(C73,C69,C61,C57,C47,C27,C37,C17,C9)</f>
        <v>194995956.24000001</v>
      </c>
      <c r="D81" s="22">
        <f>SUM(D73,D69,D61,D57,D47,D37,D27,D17,D9)</f>
        <v>63445150.049999997</v>
      </c>
      <c r="E81" s="22">
        <f>C81+D81</f>
        <v>258441106.29000002</v>
      </c>
      <c r="F81" s="22">
        <f>SUM(F73,F69,F61,F57,F47,F37,F17,F27,F9)</f>
        <v>235711924.84999999</v>
      </c>
      <c r="G81" s="22">
        <f>SUM(G73,G69,G61,G57,G47,G37,G27,G17,G9)</f>
        <v>234748650.55000001</v>
      </c>
      <c r="H81" s="22">
        <f t="shared" si="5"/>
        <v>22729181.440000027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ht="16.55" customHeight="1" x14ac:dyDescent="0.25">
      <c r="B89" s="24"/>
      <c r="C89" s="24"/>
      <c r="D89" s="24"/>
      <c r="E89" s="24"/>
      <c r="F89" s="24"/>
      <c r="G89" s="24"/>
      <c r="H89" s="24"/>
    </row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2019-12-04T16:22:52Z</dcterms:created>
  <dcterms:modified xsi:type="dcterms:W3CDTF">2026-01-26T20:51:40Z</dcterms:modified>
</cp:coreProperties>
</file>